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 (2)" sheetId="2" r:id="rId1"/>
  </sheets>
  <definedNames>
    <definedName name="_xlnm._FilterDatabase" localSheetId="0" hidden="1">'Sheet1 (2)'!$A$1:$E$31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<sst xmlns="http://schemas.openxmlformats.org/spreadsheetml/2006/main" count="110" uniqueCount="65">
  <si>
    <r>
      <rPr>
        <sz val="14"/>
        <color rgb="FF000000"/>
        <rFont val="仿宋"/>
        <charset val="134"/>
      </rPr>
      <t xml:space="preserve">    </t>
    </r>
    <r>
      <rPr>
        <b/>
        <sz val="14"/>
        <color rgb="FF000000"/>
        <rFont val="仿宋"/>
        <charset val="134"/>
      </rPr>
      <t xml:space="preserve">           山东泰东实业有限公司材料计划表 </t>
    </r>
    <r>
      <rPr>
        <sz val="14"/>
        <color rgb="FF000000"/>
        <rFont val="仿宋"/>
        <charset val="134"/>
      </rPr>
      <t xml:space="preserve">    编号：002</t>
    </r>
  </si>
  <si>
    <t xml:space="preserve"> 工程名称：回转窑上料系统升级改造项目                                                          </t>
  </si>
  <si>
    <t>编号</t>
  </si>
  <si>
    <t>材料名称</t>
  </si>
  <si>
    <t>规格</t>
  </si>
  <si>
    <t>材质</t>
  </si>
  <si>
    <t>单位</t>
  </si>
  <si>
    <t>重量t</t>
  </si>
  <si>
    <t>备注</t>
  </si>
  <si>
    <t>报价</t>
  </si>
  <si>
    <t>报价单位</t>
  </si>
  <si>
    <t>送货地点</t>
  </si>
  <si>
    <t>槽钢</t>
  </si>
  <si>
    <t>[10</t>
  </si>
  <si>
    <t>Q235B</t>
  </si>
  <si>
    <t>t</t>
  </si>
  <si>
    <t>送货地点资源利用分公司，联系人张艳忠13696346882</t>
  </si>
  <si>
    <t>[16a</t>
  </si>
  <si>
    <t>扁铁</t>
  </si>
  <si>
    <t>-100*3</t>
  </si>
  <si>
    <t>钢板</t>
  </si>
  <si>
    <t>12mm</t>
  </si>
  <si>
    <t>花纹钢板</t>
  </si>
  <si>
    <t>5mm</t>
  </si>
  <si>
    <t>8mm</t>
  </si>
  <si>
    <t>镀锌檩条</t>
  </si>
  <si>
    <t>C220*70*20*2.5</t>
  </si>
  <si>
    <t>镀锌量不小于275g/㎡</t>
  </si>
  <si>
    <t>型钢</t>
  </si>
  <si>
    <t>HM390*300*10*16</t>
  </si>
  <si>
    <t>HN200*100*5.5*8</t>
  </si>
  <si>
    <t>HN400*200*8*12</t>
  </si>
  <si>
    <t>角钢</t>
  </si>
  <si>
    <t>L100*10</t>
  </si>
  <si>
    <t>镀锌拉条</t>
  </si>
  <si>
    <t>φ12
（①直拉条（两头车丝，单头丝长70mm）：0.815m*1根+1.08m*3根+1.104m*1根+1.18m*10根+1.48m*5根+1.58m*29根；②撑杆用直拉条（两头车丝，单头丝长70mm）：1.58m*5根+1.08m*4根；③斜拉条（两头车丝，单头丝长60mm）：1.7m*1根+2.5m*1根+2.95m*1根+2.97m*1根+3m*1根+3.22m*1根+3.25m*3根）</t>
  </si>
  <si>
    <t>m</t>
  </si>
  <si>
    <t>焊接钢管</t>
  </si>
  <si>
    <t>40*3</t>
  </si>
  <si>
    <t>159*4</t>
  </si>
  <si>
    <t>高强化学螺栓</t>
  </si>
  <si>
    <t>M16 L=600mm，带帽，耐震等级8.8</t>
  </si>
  <si>
    <t>套</t>
  </si>
  <si>
    <t>M24 L=750mm，带帽，耐震等级8.8</t>
  </si>
  <si>
    <t>高强螺栓</t>
  </si>
  <si>
    <t>M16 L=50mm，双帽，耐震等级8.8</t>
  </si>
  <si>
    <t>墙面压型板</t>
  </si>
  <si>
    <t>10.2m*25页</t>
  </si>
  <si>
    <t>0.6mm厚灰色压型钢板墙面,墙板类型为丫X28-205-820型，基板镀高铝锌铝镁板厚度0.6mm，镀层量275g/㎡，上表面超耐蚀聚酯面漆32um，下表面超耐蚀改性聚氨酯背漆26um</t>
  </si>
  <si>
    <t>米</t>
  </si>
  <si>
    <t>6.84m*4页</t>
  </si>
  <si>
    <t>屋面压型板</t>
  </si>
  <si>
    <t>6.5m*10页</t>
  </si>
  <si>
    <t>屋面板采用0.8mm厚蓝色压型钢板屋面,屋面板类型为YX28-205-820型，基板镀高铝锌铝镁板厚度0.6mm，镀层量275g/㎡，上表面超耐蚀聚酯面漆32um，下表面超耐蚀改性聚氨酯背漆26um</t>
  </si>
  <si>
    <t>9.3m*20页</t>
  </si>
  <si>
    <t>3.1m*1页</t>
  </si>
  <si>
    <t>包角</t>
  </si>
  <si>
    <t>200+200,6m/件</t>
  </si>
  <si>
    <t>200+200，基板镀高铝锌铝镁板厚度0.6mm，基板镀高铝锌铝镁板厚度0.6mm，镀层量275g/㎡，上表面超耐蚀聚酯面漆32um，下表面超耐蚀改性聚氨酯背漆26um</t>
  </si>
  <si>
    <t>提报单位：（盖章）</t>
  </si>
  <si>
    <t>山东明科达节能环保工程有限公司</t>
  </si>
  <si>
    <t>编制人：</t>
  </si>
  <si>
    <r>
      <rPr>
        <sz val="12"/>
        <color rgb="FF000000"/>
        <rFont val="仿宋"/>
        <charset val="134"/>
      </rPr>
      <t xml:space="preserve">提报单位审核人: </t>
    </r>
    <r>
      <rPr>
        <sz val="12"/>
        <color rgb="FF000000"/>
        <rFont val="仿宋"/>
        <charset val="134"/>
      </rPr>
      <t xml:space="preserve">         </t>
    </r>
  </si>
  <si>
    <t>项目部经办人：</t>
  </si>
  <si>
    <t>注：备注中填写要求到货时间。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</si>
</sst>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6">
    <font>
      <sz val="12"/>
      <name val="宋体"/>
      <charset val="134"/>
    </font>
    <font>
      <sz val="14"/>
      <color rgb="FF000000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5" fillId="0" borderId="0"/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Alignment="1"/>
    <xf numFmtId="176" fontId="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17145</xdr:colOff>
      <xdr:row>14</xdr:row>
      <xdr:rowOff>50800</xdr:rowOff>
    </xdr:from>
    <xdr:to>
      <xdr:col>11</xdr:col>
      <xdr:colOff>45720</xdr:colOff>
      <xdr:row>14</xdr:row>
      <xdr:rowOff>1458595</xdr:rowOff>
    </xdr:to>
    <xdr:pic>
      <xdr:nvPicPr>
        <xdr:cNvPr id="2" name="图片 1" descr="1cd2af2b1c32fa3dacee38a8d2498d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87910" y="5549900"/>
          <a:ext cx="1585595" cy="1407795"/>
        </a:xfrm>
        <a:prstGeom prst="rect">
          <a:avLst/>
        </a:prstGeom>
      </xdr:spPr>
    </xdr:pic>
    <xdr:clientData/>
  </xdr:twoCellAnchor>
  <xdr:twoCellAnchor editAs="oneCell">
    <xdr:from>
      <xdr:col>11</xdr:col>
      <xdr:colOff>104775</xdr:colOff>
      <xdr:row>14</xdr:row>
      <xdr:rowOff>24765</xdr:rowOff>
    </xdr:from>
    <xdr:to>
      <xdr:col>11</xdr:col>
      <xdr:colOff>1692910</xdr:colOff>
      <xdr:row>14</xdr:row>
      <xdr:rowOff>1438910</xdr:rowOff>
    </xdr:to>
    <xdr:pic>
      <xdr:nvPicPr>
        <xdr:cNvPr id="3" name="图片 2" descr="b93c1b2f854d3dda2287127dc745b2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132560" y="5523865"/>
          <a:ext cx="1588135" cy="1414145"/>
        </a:xfrm>
        <a:prstGeom prst="rect">
          <a:avLst/>
        </a:prstGeom>
      </xdr:spPr>
    </xdr:pic>
    <xdr:clientData/>
  </xdr:twoCellAnchor>
  <xdr:twoCellAnchor editAs="oneCell">
    <xdr:from>
      <xdr:col>12</xdr:col>
      <xdr:colOff>18415</xdr:colOff>
      <xdr:row>14</xdr:row>
      <xdr:rowOff>33020</xdr:rowOff>
    </xdr:from>
    <xdr:to>
      <xdr:col>12</xdr:col>
      <xdr:colOff>1578610</xdr:colOff>
      <xdr:row>14</xdr:row>
      <xdr:rowOff>1419225</xdr:rowOff>
    </xdr:to>
    <xdr:pic>
      <xdr:nvPicPr>
        <xdr:cNvPr id="4" name="图片 3" descr="34597b8c7cf84b2836da1aebba5d28b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26105" y="5532120"/>
          <a:ext cx="1560195" cy="1386205"/>
        </a:xfrm>
        <a:prstGeom prst="rect">
          <a:avLst/>
        </a:prstGeom>
      </xdr:spPr>
    </xdr:pic>
    <xdr:clientData/>
  </xdr:twoCellAnchor>
  <xdr:twoCellAnchor editAs="oneCell">
    <xdr:from>
      <xdr:col>10</xdr:col>
      <xdr:colOff>16510</xdr:colOff>
      <xdr:row>16</xdr:row>
      <xdr:rowOff>17780</xdr:rowOff>
    </xdr:from>
    <xdr:to>
      <xdr:col>12</xdr:col>
      <xdr:colOff>183515</xdr:colOff>
      <xdr:row>16</xdr:row>
      <xdr:rowOff>1134745</xdr:rowOff>
    </xdr:to>
    <xdr:pic>
      <xdr:nvPicPr>
        <xdr:cNvPr id="5" name="图片 4" descr="5f7d1a4755bffd40b075878b084d9c9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487275" y="9479280"/>
          <a:ext cx="3503930" cy="1116965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24765</xdr:colOff>
      <xdr:row>25</xdr:row>
      <xdr:rowOff>55880</xdr:rowOff>
    </xdr:from>
    <xdr:to>
      <xdr:col>11</xdr:col>
      <xdr:colOff>234315</xdr:colOff>
      <xdr:row>25</xdr:row>
      <xdr:rowOff>1772285</xdr:rowOff>
    </xdr:to>
    <xdr:pic>
      <xdr:nvPicPr>
        <xdr:cNvPr id="6" name="图片 5" descr="d500200d10d4ab36097f4ef8731f427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95530" y="19245580"/>
          <a:ext cx="1766570" cy="1716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H21" sqref="H21"/>
    </sheetView>
  </sheetViews>
  <sheetFormatPr defaultColWidth="9" defaultRowHeight="14.25"/>
  <cols>
    <col min="1" max="1" width="6.25" customWidth="1"/>
    <col min="2" max="2" width="14.5416666666667" customWidth="1"/>
    <col min="3" max="3" width="32.825" customWidth="1"/>
    <col min="4" max="4" width="28.475" customWidth="1"/>
    <col min="5" max="5" width="9.44166666666667" customWidth="1"/>
    <col min="6" max="6" width="12.625" style="2"/>
    <col min="7" max="10" width="14.875" style="3" customWidth="1"/>
    <col min="11" max="11" width="20.4333333333333" customWidth="1"/>
    <col min="12" max="12" width="23.3583333333333" customWidth="1"/>
    <col min="13" max="13" width="22.5" customWidth="1"/>
    <col min="14" max="14" width="12.625"/>
    <col min="16" max="16" width="12.625"/>
  </cols>
  <sheetData>
    <row r="1" ht="38" customHeight="1" spans="1:10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</row>
    <row r="2" ht="35" customHeight="1" spans="1:5">
      <c r="A2" s="6" t="s">
        <v>1</v>
      </c>
      <c r="B2" s="6"/>
      <c r="C2" s="6"/>
      <c r="D2" s="6"/>
      <c r="E2" s="6"/>
    </row>
    <row r="3" ht="30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10" t="s">
        <v>9</v>
      </c>
      <c r="I3" s="10" t="s">
        <v>10</v>
      </c>
      <c r="J3" s="9" t="s">
        <v>11</v>
      </c>
    </row>
    <row r="4" ht="30" customHeight="1" spans="1:10">
      <c r="A4" s="7">
        <v>1</v>
      </c>
      <c r="B4" s="11" t="s">
        <v>12</v>
      </c>
      <c r="C4" s="12" t="s">
        <v>13</v>
      </c>
      <c r="D4" s="11" t="s">
        <v>14</v>
      </c>
      <c r="E4" s="13" t="s">
        <v>15</v>
      </c>
      <c r="F4" s="14">
        <f>0.7829*1.04</f>
        <v>0.814216</v>
      </c>
      <c r="G4" s="15"/>
      <c r="H4" s="15"/>
      <c r="I4" s="15"/>
      <c r="J4" s="15" t="s">
        <v>16</v>
      </c>
    </row>
    <row r="5" ht="30" customHeight="1" spans="1:10">
      <c r="A5" s="7">
        <v>2</v>
      </c>
      <c r="B5" s="11" t="s">
        <v>12</v>
      </c>
      <c r="C5" s="11" t="s">
        <v>17</v>
      </c>
      <c r="D5" s="11" t="s">
        <v>14</v>
      </c>
      <c r="E5" s="13" t="s">
        <v>15</v>
      </c>
      <c r="F5" s="14">
        <f>0.233*1.04</f>
        <v>0.24232</v>
      </c>
      <c r="G5" s="15"/>
      <c r="H5" s="15"/>
      <c r="I5" s="15"/>
      <c r="J5" s="15"/>
    </row>
    <row r="6" ht="30" customHeight="1" spans="1:10">
      <c r="A6" s="7">
        <v>3</v>
      </c>
      <c r="B6" s="11" t="s">
        <v>18</v>
      </c>
      <c r="C6" s="24" t="s">
        <v>19</v>
      </c>
      <c r="D6" s="11" t="s">
        <v>14</v>
      </c>
      <c r="E6" s="13" t="s">
        <v>15</v>
      </c>
      <c r="F6" s="14">
        <f>0.0733818*1.04</f>
        <v>0.076317072</v>
      </c>
      <c r="G6" s="15"/>
      <c r="H6" s="15"/>
      <c r="I6" s="15"/>
      <c r="J6" s="15"/>
    </row>
    <row r="7" s="1" customFormat="1" ht="30" customHeight="1" spans="1:10">
      <c r="A7" s="7">
        <v>4</v>
      </c>
      <c r="B7" s="11" t="s">
        <v>20</v>
      </c>
      <c r="C7" s="11" t="s">
        <v>21</v>
      </c>
      <c r="D7" s="11" t="s">
        <v>14</v>
      </c>
      <c r="E7" s="13" t="s">
        <v>15</v>
      </c>
      <c r="F7" s="14">
        <v>0.8110336</v>
      </c>
      <c r="G7" s="15"/>
      <c r="H7" s="15"/>
      <c r="I7" s="15"/>
      <c r="J7" s="15"/>
    </row>
    <row r="8" s="1" customFormat="1" ht="30" customHeight="1" spans="1:10">
      <c r="A8" s="7">
        <v>5</v>
      </c>
      <c r="B8" s="11" t="s">
        <v>22</v>
      </c>
      <c r="C8" s="11" t="s">
        <v>23</v>
      </c>
      <c r="D8" s="11" t="s">
        <v>14</v>
      </c>
      <c r="E8" s="13" t="s">
        <v>15</v>
      </c>
      <c r="F8" s="14">
        <f>1.4*1.04</f>
        <v>1.456</v>
      </c>
      <c r="G8" s="15"/>
      <c r="H8" s="15"/>
      <c r="I8" s="15"/>
      <c r="J8" s="15"/>
    </row>
    <row r="9" s="1" customFormat="1" ht="30" customHeight="1" spans="1:10">
      <c r="A9" s="7">
        <v>6</v>
      </c>
      <c r="B9" s="11" t="s">
        <v>20</v>
      </c>
      <c r="C9" s="11" t="s">
        <v>24</v>
      </c>
      <c r="D9" s="11" t="s">
        <v>14</v>
      </c>
      <c r="E9" s="13" t="s">
        <v>15</v>
      </c>
      <c r="F9" s="14">
        <v>0.923543111111111</v>
      </c>
      <c r="G9" s="15"/>
      <c r="H9" s="15"/>
      <c r="I9" s="15"/>
      <c r="J9" s="15"/>
    </row>
    <row r="10" s="1" customFormat="1" ht="30" customHeight="1" spans="1:10">
      <c r="A10" s="7">
        <v>7</v>
      </c>
      <c r="B10" s="11" t="s">
        <v>25</v>
      </c>
      <c r="C10" s="11" t="s">
        <v>26</v>
      </c>
      <c r="D10" s="11" t="s">
        <v>14</v>
      </c>
      <c r="E10" s="13" t="s">
        <v>15</v>
      </c>
      <c r="F10" s="14">
        <f>2.299*1.03</f>
        <v>2.36797</v>
      </c>
      <c r="G10" s="15" t="s">
        <v>27</v>
      </c>
      <c r="H10" s="15"/>
      <c r="I10" s="15"/>
      <c r="J10" s="15"/>
    </row>
    <row r="11" s="1" customFormat="1" ht="30" customHeight="1" spans="1:10">
      <c r="A11" s="7">
        <v>8</v>
      </c>
      <c r="B11" s="11" t="s">
        <v>28</v>
      </c>
      <c r="C11" s="11" t="s">
        <v>29</v>
      </c>
      <c r="D11" s="11" t="s">
        <v>14</v>
      </c>
      <c r="E11" s="13" t="s">
        <v>15</v>
      </c>
      <c r="F11" s="14">
        <f>0.29853*1.03</f>
        <v>0.3074859</v>
      </c>
      <c r="G11" s="15"/>
      <c r="H11" s="15"/>
      <c r="I11" s="15"/>
      <c r="J11" s="15"/>
    </row>
    <row r="12" s="1" customFormat="1" ht="30" customHeight="1" spans="1:10">
      <c r="A12" s="7">
        <v>9</v>
      </c>
      <c r="B12" s="11" t="s">
        <v>28</v>
      </c>
      <c r="C12" s="11" t="s">
        <v>30</v>
      </c>
      <c r="D12" s="11" t="s">
        <v>14</v>
      </c>
      <c r="E12" s="13" t="s">
        <v>15</v>
      </c>
      <c r="F12" s="14">
        <f>0.468*1.03</f>
        <v>0.48204</v>
      </c>
      <c r="G12" s="15"/>
      <c r="H12" s="15"/>
      <c r="I12" s="15"/>
      <c r="J12" s="15"/>
    </row>
    <row r="13" s="1" customFormat="1" ht="30" customHeight="1" spans="1:10">
      <c r="A13" s="7">
        <v>10</v>
      </c>
      <c r="B13" s="11" t="s">
        <v>28</v>
      </c>
      <c r="C13" s="11" t="s">
        <v>31</v>
      </c>
      <c r="D13" s="11" t="s">
        <v>14</v>
      </c>
      <c r="E13" s="13" t="s">
        <v>15</v>
      </c>
      <c r="F13" s="14">
        <f>1.403*1.03</f>
        <v>1.44509</v>
      </c>
      <c r="G13" s="15"/>
      <c r="H13" s="15"/>
      <c r="I13" s="15"/>
      <c r="J13" s="15"/>
    </row>
    <row r="14" ht="30" customHeight="1" spans="1:10">
      <c r="A14" s="7">
        <v>11</v>
      </c>
      <c r="B14" s="11" t="s">
        <v>32</v>
      </c>
      <c r="C14" s="11" t="s">
        <v>33</v>
      </c>
      <c r="D14" s="11" t="s">
        <v>14</v>
      </c>
      <c r="E14" s="13" t="s">
        <v>15</v>
      </c>
      <c r="F14" s="14">
        <f>0.154224*1.04</f>
        <v>0.16039296</v>
      </c>
      <c r="G14" s="15"/>
      <c r="H14" s="15"/>
      <c r="I14" s="15"/>
      <c r="J14" s="15"/>
    </row>
    <row r="15" ht="282" customHeight="1" spans="1:10">
      <c r="A15" s="7">
        <v>12</v>
      </c>
      <c r="B15" s="11" t="s">
        <v>34</v>
      </c>
      <c r="C15" s="16" t="s">
        <v>35</v>
      </c>
      <c r="D15" s="11" t="s">
        <v>14</v>
      </c>
      <c r="E15" s="13" t="s">
        <v>36</v>
      </c>
      <c r="F15" s="14">
        <f>110.6*1.04</f>
        <v>115.024</v>
      </c>
      <c r="G15" s="15" t="s">
        <v>27</v>
      </c>
      <c r="H15" s="15"/>
      <c r="I15" s="15"/>
      <c r="J15" s="15"/>
    </row>
    <row r="16" ht="30" customHeight="1" spans="1:10">
      <c r="A16" s="7">
        <v>13</v>
      </c>
      <c r="B16" s="11" t="s">
        <v>37</v>
      </c>
      <c r="C16" s="11" t="s">
        <v>38</v>
      </c>
      <c r="D16" s="11" t="s">
        <v>14</v>
      </c>
      <c r="E16" s="13" t="s">
        <v>15</v>
      </c>
      <c r="F16" s="14">
        <v>0.439545706935656</v>
      </c>
      <c r="G16" s="15"/>
      <c r="H16" s="15"/>
      <c r="I16" s="15"/>
      <c r="J16" s="15"/>
    </row>
    <row r="17" ht="91" customHeight="1" spans="1:10">
      <c r="A17" s="7">
        <v>14</v>
      </c>
      <c r="B17" s="11" t="s">
        <v>37</v>
      </c>
      <c r="C17" s="11" t="s">
        <v>39</v>
      </c>
      <c r="D17" s="11" t="s">
        <v>14</v>
      </c>
      <c r="E17" s="13" t="s">
        <v>15</v>
      </c>
      <c r="F17" s="14">
        <f>0.36696*1.04</f>
        <v>0.3816384</v>
      </c>
      <c r="G17" s="15"/>
      <c r="H17" s="15"/>
      <c r="I17" s="15"/>
      <c r="J17" s="15"/>
    </row>
    <row r="18" ht="30" customHeight="1" spans="1:10">
      <c r="A18" s="7">
        <v>15</v>
      </c>
      <c r="B18" s="11" t="s">
        <v>40</v>
      </c>
      <c r="C18" s="11" t="s">
        <v>41</v>
      </c>
      <c r="D18" s="11"/>
      <c r="E18" s="13" t="s">
        <v>42</v>
      </c>
      <c r="F18" s="14">
        <v>32</v>
      </c>
      <c r="G18" s="15"/>
      <c r="H18" s="15"/>
      <c r="I18" s="15"/>
      <c r="J18" s="15"/>
    </row>
    <row r="19" ht="30" customHeight="1" spans="1:10">
      <c r="A19" s="7">
        <v>16</v>
      </c>
      <c r="B19" s="11" t="s">
        <v>40</v>
      </c>
      <c r="C19" s="11" t="s">
        <v>43</v>
      </c>
      <c r="D19" s="11"/>
      <c r="E19" s="13" t="s">
        <v>42</v>
      </c>
      <c r="F19" s="14">
        <v>60</v>
      </c>
      <c r="G19" s="15"/>
      <c r="H19" s="15"/>
      <c r="I19" s="15"/>
      <c r="J19" s="15"/>
    </row>
    <row r="20" ht="55" customHeight="1" spans="1:10">
      <c r="A20" s="7">
        <v>17</v>
      </c>
      <c r="B20" s="11" t="s">
        <v>44</v>
      </c>
      <c r="C20" s="17" t="s">
        <v>45</v>
      </c>
      <c r="D20" s="17"/>
      <c r="E20" s="13" t="s">
        <v>42</v>
      </c>
      <c r="F20" s="14">
        <v>500</v>
      </c>
      <c r="G20" s="15"/>
      <c r="H20" s="15"/>
      <c r="I20" s="15"/>
      <c r="J20" s="15"/>
    </row>
    <row r="21" ht="127" customHeight="1" spans="1:10">
      <c r="A21" s="7">
        <v>18</v>
      </c>
      <c r="B21" s="11" t="s">
        <v>46</v>
      </c>
      <c r="C21" s="17" t="s">
        <v>47</v>
      </c>
      <c r="D21" s="17" t="s">
        <v>48</v>
      </c>
      <c r="E21" s="13" t="s">
        <v>49</v>
      </c>
      <c r="F21" s="14">
        <v>255</v>
      </c>
      <c r="G21" s="15"/>
      <c r="H21" s="15"/>
      <c r="I21" s="15"/>
      <c r="J21" s="15"/>
    </row>
    <row r="22" ht="105" customHeight="1" spans="1:10">
      <c r="A22" s="7">
        <v>19</v>
      </c>
      <c r="B22" s="11" t="s">
        <v>46</v>
      </c>
      <c r="C22" s="17" t="s">
        <v>50</v>
      </c>
      <c r="D22" s="17" t="s">
        <v>48</v>
      </c>
      <c r="E22" s="13" t="s">
        <v>49</v>
      </c>
      <c r="F22" s="14">
        <v>27.36</v>
      </c>
      <c r="G22" s="15"/>
      <c r="H22" s="15"/>
      <c r="I22" s="15"/>
      <c r="J22" s="15"/>
    </row>
    <row r="23" ht="120" customHeight="1" spans="1:10">
      <c r="A23" s="7">
        <v>20</v>
      </c>
      <c r="B23" s="11" t="s">
        <v>51</v>
      </c>
      <c r="C23" s="17" t="s">
        <v>52</v>
      </c>
      <c r="D23" s="17" t="s">
        <v>53</v>
      </c>
      <c r="E23" s="13" t="s">
        <v>49</v>
      </c>
      <c r="F23" s="14">
        <v>65</v>
      </c>
      <c r="G23" s="15"/>
      <c r="H23" s="15"/>
      <c r="I23" s="15"/>
      <c r="J23" s="15"/>
    </row>
    <row r="24" ht="106" customHeight="1" spans="1:10">
      <c r="A24" s="7">
        <v>21</v>
      </c>
      <c r="B24" s="11" t="s">
        <v>51</v>
      </c>
      <c r="C24" s="17" t="s">
        <v>54</v>
      </c>
      <c r="D24" s="17" t="s">
        <v>53</v>
      </c>
      <c r="E24" s="13" t="s">
        <v>49</v>
      </c>
      <c r="F24" s="14">
        <v>186</v>
      </c>
      <c r="G24" s="15"/>
      <c r="H24" s="15"/>
      <c r="I24" s="15"/>
      <c r="J24" s="15"/>
    </row>
    <row r="25" ht="102" customHeight="1" spans="1:10">
      <c r="A25" s="7">
        <v>22</v>
      </c>
      <c r="B25" s="11" t="s">
        <v>51</v>
      </c>
      <c r="C25" s="17" t="s">
        <v>55</v>
      </c>
      <c r="D25" s="17" t="s">
        <v>53</v>
      </c>
      <c r="E25" s="13" t="s">
        <v>49</v>
      </c>
      <c r="F25" s="14">
        <v>3.1</v>
      </c>
      <c r="G25" s="15"/>
      <c r="H25" s="15"/>
      <c r="I25" s="15"/>
      <c r="J25" s="15"/>
    </row>
    <row r="26" ht="142" customHeight="1" spans="1:10">
      <c r="A26" s="7">
        <v>23</v>
      </c>
      <c r="B26" s="18" t="s">
        <v>56</v>
      </c>
      <c r="C26" s="19" t="s">
        <v>57</v>
      </c>
      <c r="D26" s="17" t="s">
        <v>58</v>
      </c>
      <c r="E26" s="13" t="s">
        <v>49</v>
      </c>
      <c r="F26" s="14">
        <v>48</v>
      </c>
      <c r="G26" s="15"/>
      <c r="H26" s="15"/>
      <c r="I26" s="15"/>
      <c r="J26" s="15"/>
    </row>
    <row r="27" ht="34" customHeight="1" spans="1:6">
      <c r="A27" s="20" t="s">
        <v>59</v>
      </c>
      <c r="B27" s="20"/>
      <c r="C27" s="20" t="s">
        <v>60</v>
      </c>
      <c r="D27" s="20"/>
      <c r="E27" s="20"/>
      <c r="F27" s="21" t="s">
        <v>61</v>
      </c>
    </row>
    <row r="28" customHeight="1" spans="1:5">
      <c r="A28" s="22" t="s">
        <v>62</v>
      </c>
      <c r="B28" s="22"/>
      <c r="C28" s="22"/>
      <c r="D28" s="22"/>
      <c r="E28" s="22"/>
    </row>
    <row r="29" ht="23" customHeight="1" spans="1:5">
      <c r="A29" s="22"/>
      <c r="B29" s="22"/>
      <c r="C29" s="22"/>
      <c r="D29" s="22"/>
      <c r="E29" s="22"/>
    </row>
    <row r="30" ht="26" customHeight="1" spans="1:5">
      <c r="A30" s="22" t="s">
        <v>63</v>
      </c>
      <c r="B30" s="22"/>
      <c r="C30" s="22"/>
      <c r="D30" s="22"/>
      <c r="E30" s="22"/>
    </row>
    <row r="31" ht="24" customHeight="1" spans="1:5">
      <c r="A31" s="23" t="s">
        <v>64</v>
      </c>
      <c r="B31" s="23"/>
      <c r="C31" s="23"/>
      <c r="D31" s="23"/>
      <c r="E31" s="23"/>
    </row>
  </sheetData>
  <autoFilter xmlns:etc="http://www.wps.cn/officeDocument/2017/etCustomData" ref="A1:E31" etc:filterBottomFollowUsedRange="0">
    <extLst/>
  </autoFilter>
  <mergeCells count="7">
    <mergeCell ref="A1:J1"/>
    <mergeCell ref="A2:E2"/>
    <mergeCell ref="A30:B30"/>
    <mergeCell ref="C30:E30"/>
    <mergeCell ref="A31:E31"/>
    <mergeCell ref="J4:J26"/>
    <mergeCell ref="A28:B29"/>
  </mergeCells>
  <pageMargins left="0.590277777777778" right="0.472222222222222" top="0.511805555555556" bottom="0.354166666666667" header="0.511805555555556" footer="0.511805555555556"/>
  <pageSetup paperSize="9" scale="80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不诉离殇</cp:lastModifiedBy>
  <dcterms:created xsi:type="dcterms:W3CDTF">2026-03-24T03:33:00Z</dcterms:created>
  <dcterms:modified xsi:type="dcterms:W3CDTF">2026-05-11T03:42:45Z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95597AD70C4C42C185C77E1C24F5ED14_13</vt:lpwstr>
  </property>
  <property fmtid="{D5CDD505-2E9C-101B-9397-08002B2CF9AE}" pid="3" name="KSOProductBuildVer">
    <vt:lpwstr>2052-12.1.0.17827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